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nelin\Favorites\Documents\WORK COMPUTER\PRODUCERS\"/>
    </mc:Choice>
  </mc:AlternateContent>
  <xr:revisionPtr revIDLastSave="0" documentId="13_ncr:1_{3BB42900-AB98-4440-9114-E8133AE6EDB5}" xr6:coauthVersionLast="47" xr6:coauthVersionMax="47" xr10:uidLastSave="{00000000-0000-0000-0000-000000000000}"/>
  <bookViews>
    <workbookView xWindow="-93" yWindow="-93" windowWidth="25786" windowHeight="13986" xr2:uid="{D732A4F2-6D11-430E-904E-61E4E15C40D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I15" i="1"/>
  <c r="K15" i="1" s="1"/>
  <c r="H16" i="1"/>
  <c r="K8" i="1"/>
  <c r="F9" i="1"/>
  <c r="G9" i="1" s="1"/>
  <c r="I16" i="1" l="1"/>
  <c r="K16" i="1" s="1"/>
  <c r="K17" i="1" s="1"/>
  <c r="I9" i="1"/>
  <c r="K9" i="1" s="1"/>
  <c r="K10" i="1" s="1"/>
</calcChain>
</file>

<file path=xl/sharedStrings.xml><?xml version="1.0" encoding="utf-8"?>
<sst xmlns="http://schemas.openxmlformats.org/spreadsheetml/2006/main" count="63" uniqueCount="48">
  <si>
    <t>Ratio</t>
  </si>
  <si>
    <t>Gas</t>
  </si>
  <si>
    <t>Electricity</t>
  </si>
  <si>
    <t>1 MWh</t>
  </si>
  <si>
    <t>m3</t>
  </si>
  <si>
    <t>k</t>
  </si>
  <si>
    <t>= kWh</t>
  </si>
  <si>
    <t>=MWh</t>
  </si>
  <si>
    <t>1 Euro</t>
  </si>
  <si>
    <t>1000 m3</t>
  </si>
  <si>
    <t>BGN /</t>
  </si>
  <si>
    <t>= BGN</t>
  </si>
  <si>
    <t>Еuro /</t>
  </si>
  <si>
    <t>MWh</t>
  </si>
  <si>
    <t>Газ</t>
  </si>
  <si>
    <t>Ток</t>
  </si>
  <si>
    <t>Съотношение:</t>
  </si>
  <si>
    <t xml:space="preserve">Gas m3 → kWh: </t>
  </si>
  <si>
    <t>06.02.23</t>
  </si>
  <si>
    <t>1000 m3 x 38 x 1.02264 ÷ 3.6 = 10794,5 kWh</t>
  </si>
  <si>
    <t>Diesel</t>
  </si>
  <si>
    <t>BGN / l</t>
  </si>
  <si>
    <t>BGN /kg</t>
  </si>
  <si>
    <t>Коефициенти:</t>
  </si>
  <si>
    <t xml:space="preserve">GAS, DIESEL &amp;  ELECTRICITY PRICES IN BULGARIA </t>
  </si>
  <si>
    <t xml:space="preserve">ЦЕНИ НА ТОК, ГАЗ И ДИЗЕЛ В БЪЛГАРИЯ </t>
  </si>
  <si>
    <t>07.02.23</t>
  </si>
  <si>
    <t>Състояние на документа - към датата на името на файла. Предишните версии са невалидни.</t>
  </si>
  <si>
    <t>kWh /</t>
  </si>
  <si>
    <t>kg</t>
  </si>
  <si>
    <t>MWh /</t>
  </si>
  <si>
    <t>l</t>
  </si>
  <si>
    <t>kg /</t>
  </si>
  <si>
    <t>Входяща величине</t>
  </si>
  <si>
    <t>Резултат</t>
  </si>
  <si>
    <t>40-70</t>
  </si>
  <si>
    <t>mg/kg</t>
  </si>
  <si>
    <t>DIN</t>
  </si>
  <si>
    <t>51603-1</t>
  </si>
  <si>
    <t>&gt;50</t>
  </si>
  <si>
    <t>Съдърж-е на S</t>
  </si>
  <si>
    <t>Съдърж-e на H20</t>
  </si>
  <si>
    <t>* Fuel oil EL - STANDARD</t>
  </si>
  <si>
    <t>Fuel oil EL-Standard (*)</t>
  </si>
  <si>
    <t>1 кг. →</t>
  </si>
  <si>
    <t>12,70</t>
  </si>
  <si>
    <t>кВч</t>
  </si>
  <si>
    <t>За горелка "Weisshaupt"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</si>
</sst>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6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 tint="0.499984740745262"/>
      <name val="Arial Narrow"/>
      <family val="2"/>
    </font>
    <font>
      <sz val="9"/>
      <color theme="1"/>
      <name val="Arial Narrow"/>
      <family val="2"/>
    </font>
    <font>
      <i/>
      <sz val="8"/>
      <color theme="1"/>
      <name val="Arial Narrow"/>
      <family val="2"/>
    </font>
    <font>
      <b/>
      <u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4" borderId="0" xfId="0" applyFill="1"/>
    <xf numFmtId="2" fontId="1" fillId="5" borderId="0" xfId="0" applyNumberFormat="1" applyFont="1" applyFill="1"/>
    <xf numFmtId="0" fontId="0" fillId="5" borderId="0" xfId="0" applyFill="1"/>
    <xf numFmtId="0" fontId="1" fillId="0" borderId="1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quotePrefix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left"/>
    </xf>
    <xf numFmtId="0" fontId="2" fillId="0" borderId="0" xfId="0" applyFont="1"/>
    <xf numFmtId="0" fontId="0" fillId="6" borderId="6" xfId="0" applyFill="1" applyBorder="1"/>
    <xf numFmtId="0" fontId="0" fillId="6" borderId="8" xfId="0" applyFill="1" applyBorder="1"/>
    <xf numFmtId="0" fontId="0" fillId="0" borderId="8" xfId="0" applyBorder="1"/>
    <xf numFmtId="2" fontId="1" fillId="5" borderId="3" xfId="0" applyNumberFormat="1" applyFont="1" applyFill="1" applyBorder="1"/>
    <xf numFmtId="0" fontId="0" fillId="0" borderId="7" xfId="0" applyBorder="1"/>
    <xf numFmtId="0" fontId="0" fillId="0" borderId="5" xfId="0" applyBorder="1"/>
    <xf numFmtId="2" fontId="0" fillId="0" borderId="5" xfId="0" applyNumberFormat="1" applyBorder="1"/>
    <xf numFmtId="0" fontId="1" fillId="2" borderId="5" xfId="0" applyFont="1" applyFill="1" applyBorder="1"/>
    <xf numFmtId="2" fontId="1" fillId="5" borderId="4" xfId="0" applyNumberFormat="1" applyFont="1" applyFill="1" applyBorder="1"/>
    <xf numFmtId="164" fontId="0" fillId="0" borderId="5" xfId="0" applyNumberFormat="1" applyBorder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2" fontId="0" fillId="0" borderId="0" xfId="0" applyNumberFormat="1"/>
    <xf numFmtId="2" fontId="1" fillId="2" borderId="8" xfId="0" applyNumberFormat="1" applyFont="1" applyFill="1" applyBorder="1"/>
    <xf numFmtId="2" fontId="1" fillId="5" borderId="5" xfId="0" applyNumberFormat="1" applyFont="1" applyFill="1" applyBorder="1"/>
    <xf numFmtId="0" fontId="0" fillId="6" borderId="9" xfId="0" applyFill="1" applyBorder="1"/>
    <xf numFmtId="0" fontId="0" fillId="6" borderId="0" xfId="0" applyFill="1"/>
    <xf numFmtId="0" fontId="0" fillId="0" borderId="0" xfId="0" quotePrefix="1" applyAlignment="1">
      <alignment horizontal="right"/>
    </xf>
    <xf numFmtId="2" fontId="1" fillId="0" borderId="0" xfId="0" applyNumberFormat="1" applyFont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2" fontId="1" fillId="5" borderId="10" xfId="0" applyNumberFormat="1" applyFont="1" applyFill="1" applyBorder="1"/>
    <xf numFmtId="2" fontId="1" fillId="2" borderId="5" xfId="0" applyNumberFormat="1" applyFont="1" applyFill="1" applyBorder="1"/>
    <xf numFmtId="2" fontId="1" fillId="5" borderId="5" xfId="0" applyNumberFormat="1" applyFont="1" applyFill="1" applyBorder="1" applyAlignment="1">
      <alignment horizontal="right"/>
    </xf>
    <xf numFmtId="165" fontId="0" fillId="0" borderId="5" xfId="0" applyNumberFormat="1" applyBorder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FAE4D-85C3-4A05-B0D5-3BAB220EB662}">
  <dimension ref="A1:L24"/>
  <sheetViews>
    <sheetView tabSelected="1" topLeftCell="A10" zoomScale="200" zoomScaleNormal="200" zoomScalePageLayoutView="200" workbookViewId="0">
      <selection activeCell="G16" sqref="G16"/>
    </sheetView>
  </sheetViews>
  <sheetFormatPr defaultRowHeight="13" x14ac:dyDescent="0.45"/>
  <cols>
    <col min="1" max="1" width="16.640625" customWidth="1"/>
    <col min="2" max="2" width="11.2109375" customWidth="1"/>
    <col min="3" max="3" width="4.78515625" customWidth="1"/>
    <col min="4" max="4" width="7.92578125" customWidth="1"/>
    <col min="5" max="5" width="8.140625" customWidth="1"/>
    <col min="6" max="6" width="9.28515625" bestFit="1" customWidth="1"/>
    <col min="11" max="11" width="11.140625" customWidth="1"/>
    <col min="12" max="12" width="10.140625" customWidth="1"/>
  </cols>
  <sheetData>
    <row r="1" spans="1:12" x14ac:dyDescent="0.45">
      <c r="A1" s="26" t="s">
        <v>27</v>
      </c>
      <c r="C1" s="12"/>
      <c r="D1" s="12"/>
      <c r="E1" s="12"/>
      <c r="F1" s="12"/>
      <c r="G1" s="12"/>
    </row>
    <row r="2" spans="1:12" x14ac:dyDescent="0.45">
      <c r="A2" s="26"/>
      <c r="C2" s="12"/>
      <c r="D2" s="12"/>
      <c r="E2" s="12"/>
      <c r="F2" s="12"/>
      <c r="G2" s="12"/>
    </row>
    <row r="3" spans="1:12" x14ac:dyDescent="0.45">
      <c r="A3" s="12" t="s">
        <v>24</v>
      </c>
      <c r="G3" s="2"/>
      <c r="H3" t="s">
        <v>33</v>
      </c>
    </row>
    <row r="4" spans="1:12" x14ac:dyDescent="0.45">
      <c r="A4" s="12" t="s">
        <v>25</v>
      </c>
      <c r="C4" s="12"/>
      <c r="D4" s="12"/>
      <c r="E4" s="12"/>
      <c r="F4" s="12"/>
      <c r="G4" s="4"/>
      <c r="H4" t="s">
        <v>34</v>
      </c>
    </row>
    <row r="5" spans="1:12" ht="13.35" thickBot="1" x14ac:dyDescent="0.5"/>
    <row r="6" spans="1:12" x14ac:dyDescent="0.45">
      <c r="B6" s="10"/>
      <c r="C6" s="10"/>
      <c r="D6" s="10"/>
      <c r="E6" s="10"/>
      <c r="F6" s="10"/>
      <c r="G6" s="10"/>
      <c r="H6" s="7" t="s">
        <v>10</v>
      </c>
      <c r="I6" s="7" t="s">
        <v>10</v>
      </c>
      <c r="J6" s="7" t="s">
        <v>8</v>
      </c>
      <c r="K6" s="5" t="s">
        <v>12</v>
      </c>
    </row>
    <row r="7" spans="1:12" ht="13.35" thickBot="1" x14ac:dyDescent="0.5">
      <c r="B7" s="9" t="s">
        <v>4</v>
      </c>
      <c r="C7" s="9" t="s">
        <v>5</v>
      </c>
      <c r="D7" s="9" t="s">
        <v>5</v>
      </c>
      <c r="E7" s="9" t="s">
        <v>5</v>
      </c>
      <c r="F7" s="8" t="s">
        <v>6</v>
      </c>
      <c r="G7" s="8" t="s">
        <v>7</v>
      </c>
      <c r="H7" s="9" t="s">
        <v>9</v>
      </c>
      <c r="I7" s="9" t="s">
        <v>3</v>
      </c>
      <c r="J7" s="8" t="s">
        <v>11</v>
      </c>
      <c r="K7" s="6" t="s">
        <v>13</v>
      </c>
    </row>
    <row r="8" spans="1:12" x14ac:dyDescent="0.45">
      <c r="A8" s="11" t="s">
        <v>15</v>
      </c>
      <c r="B8" s="13"/>
      <c r="C8" s="14"/>
      <c r="D8" s="14"/>
      <c r="E8" s="14"/>
      <c r="F8" s="14"/>
      <c r="G8" s="14"/>
      <c r="H8" s="14"/>
      <c r="I8" s="28">
        <v>585</v>
      </c>
      <c r="J8" s="15">
        <v>1.96</v>
      </c>
      <c r="K8" s="16">
        <f>I8/J8</f>
        <v>298.46938775510205</v>
      </c>
      <c r="L8" s="1" t="s">
        <v>2</v>
      </c>
    </row>
    <row r="9" spans="1:12" ht="13.35" thickBot="1" x14ac:dyDescent="0.5">
      <c r="A9" s="11" t="s">
        <v>14</v>
      </c>
      <c r="B9" s="17">
        <v>1000</v>
      </c>
      <c r="C9" s="18">
        <v>38</v>
      </c>
      <c r="D9" s="18">
        <v>1.02264</v>
      </c>
      <c r="E9" s="18">
        <v>3.6</v>
      </c>
      <c r="F9" s="19">
        <f>B9*C9*D9/E9</f>
        <v>10794.533333333333</v>
      </c>
      <c r="G9" s="22">
        <f>F9/1000</f>
        <v>10.794533333333332</v>
      </c>
      <c r="H9" s="20">
        <v>1598</v>
      </c>
      <c r="I9" s="29">
        <f>H9/G9</f>
        <v>148.03789572499662</v>
      </c>
      <c r="J9" s="18">
        <v>1.96</v>
      </c>
      <c r="K9" s="21">
        <f>I9/J9</f>
        <v>75.529538635202357</v>
      </c>
      <c r="L9" s="1" t="s">
        <v>1</v>
      </c>
    </row>
    <row r="10" spans="1:12" x14ac:dyDescent="0.45">
      <c r="A10" s="11" t="s">
        <v>16</v>
      </c>
      <c r="H10" t="s">
        <v>18</v>
      </c>
      <c r="K10" s="3">
        <f>K8/K9</f>
        <v>3.9516908635794739</v>
      </c>
      <c r="L10" s="11" t="s">
        <v>0</v>
      </c>
    </row>
    <row r="11" spans="1:12" x14ac:dyDescent="0.45">
      <c r="A11" s="25" t="s">
        <v>23</v>
      </c>
      <c r="B11" t="s">
        <v>17</v>
      </c>
      <c r="C11" s="23" t="s">
        <v>19</v>
      </c>
    </row>
    <row r="12" spans="1:12" ht="13.35" thickBot="1" x14ac:dyDescent="0.5">
      <c r="A12" s="25"/>
    </row>
    <row r="13" spans="1:12" x14ac:dyDescent="0.45">
      <c r="A13" s="25"/>
      <c r="D13" s="34" t="s">
        <v>32</v>
      </c>
      <c r="E13" s="35" t="s">
        <v>28</v>
      </c>
      <c r="F13" s="35" t="s">
        <v>30</v>
      </c>
      <c r="G13" s="36" t="s">
        <v>21</v>
      </c>
      <c r="H13" s="36" t="s">
        <v>22</v>
      </c>
      <c r="I13" s="35" t="s">
        <v>10</v>
      </c>
      <c r="J13" s="35" t="s">
        <v>8</v>
      </c>
      <c r="K13" s="37" t="s">
        <v>12</v>
      </c>
    </row>
    <row r="14" spans="1:12" x14ac:dyDescent="0.45">
      <c r="A14" s="25"/>
      <c r="B14" s="24"/>
      <c r="C14" s="24"/>
      <c r="D14" s="38" t="s">
        <v>31</v>
      </c>
      <c r="E14" s="24" t="s">
        <v>29</v>
      </c>
      <c r="F14" s="24" t="s">
        <v>29</v>
      </c>
      <c r="G14" s="24"/>
      <c r="H14" s="24"/>
      <c r="I14" s="24" t="s">
        <v>3</v>
      </c>
      <c r="J14" s="32" t="s">
        <v>11</v>
      </c>
      <c r="K14" s="39" t="s">
        <v>13</v>
      </c>
    </row>
    <row r="15" spans="1:12" x14ac:dyDescent="0.45">
      <c r="A15" s="11" t="s">
        <v>15</v>
      </c>
      <c r="D15" s="30"/>
      <c r="E15" s="31"/>
      <c r="F15" s="31"/>
      <c r="G15" s="31"/>
      <c r="H15" s="31"/>
      <c r="I15" s="33">
        <f>I8</f>
        <v>585</v>
      </c>
      <c r="J15">
        <v>1.96</v>
      </c>
      <c r="K15" s="40">
        <f>I15/J15</f>
        <v>298.46938775510205</v>
      </c>
      <c r="L15" s="1" t="s">
        <v>2</v>
      </c>
    </row>
    <row r="16" spans="1:12" ht="13.35" thickBot="1" x14ac:dyDescent="0.5">
      <c r="A16" s="11" t="s">
        <v>43</v>
      </c>
      <c r="B16" s="1"/>
      <c r="D16" s="17">
        <v>0.85</v>
      </c>
      <c r="E16" s="19">
        <v>12.7</v>
      </c>
      <c r="F16" s="43">
        <f>E16/1000</f>
        <v>1.2699999999999999E-2</v>
      </c>
      <c r="G16" s="41">
        <v>1.97</v>
      </c>
      <c r="H16" s="19">
        <f>G16/D16</f>
        <v>2.3176470588235296</v>
      </c>
      <c r="I16" s="42">
        <f>H16/F16</f>
        <v>182.49189439555352</v>
      </c>
      <c r="J16" s="18">
        <v>1.96</v>
      </c>
      <c r="K16" s="21">
        <f>I16/J16</f>
        <v>93.108109385486486</v>
      </c>
      <c r="L16" s="1" t="s">
        <v>20</v>
      </c>
    </row>
    <row r="17" spans="1:12" x14ac:dyDescent="0.45">
      <c r="A17" s="11" t="s">
        <v>16</v>
      </c>
      <c r="G17" t="s">
        <v>26</v>
      </c>
      <c r="K17" s="3">
        <f>K15/K16</f>
        <v>3.2056218274111674</v>
      </c>
      <c r="L17" s="11" t="s">
        <v>0</v>
      </c>
    </row>
    <row r="19" spans="1:12" x14ac:dyDescent="0.45">
      <c r="A19" s="44" t="s">
        <v>42</v>
      </c>
      <c r="G19" s="27"/>
    </row>
    <row r="20" spans="1:12" x14ac:dyDescent="0.45">
      <c r="A20" s="45" t="s">
        <v>47</v>
      </c>
    </row>
    <row r="21" spans="1:12" x14ac:dyDescent="0.45">
      <c r="A21" s="45" t="s">
        <v>37</v>
      </c>
      <c r="B21" s="25" t="s">
        <v>38</v>
      </c>
    </row>
    <row r="22" spans="1:12" x14ac:dyDescent="0.45">
      <c r="A22" s="45" t="s">
        <v>40</v>
      </c>
      <c r="B22" t="s">
        <v>39</v>
      </c>
      <c r="C22" t="s">
        <v>36</v>
      </c>
    </row>
    <row r="23" spans="1:12" x14ac:dyDescent="0.45">
      <c r="A23" s="45" t="s">
        <v>41</v>
      </c>
      <c r="B23" t="s">
        <v>35</v>
      </c>
      <c r="C23" t="s">
        <v>36</v>
      </c>
    </row>
    <row r="24" spans="1:12" x14ac:dyDescent="0.45">
      <c r="A24" s="45" t="s">
        <v>44</v>
      </c>
      <c r="B24" t="s">
        <v>45</v>
      </c>
      <c r="C24" t="s">
        <v>46</v>
      </c>
    </row>
  </sheetData>
  <pageMargins left="0.7" right="0.7" top="0.75" bottom="0.75" header="0.3" footer="0.3"/>
  <pageSetup orientation="landscape" horizontalDpi="4294967293" verticalDpi="0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Tontchev</dc:creator>
  <cp:lastModifiedBy>Venelin Tontchev</cp:lastModifiedBy>
  <dcterms:created xsi:type="dcterms:W3CDTF">2023-02-06T14:55:54Z</dcterms:created>
  <dcterms:modified xsi:type="dcterms:W3CDTF">2023-02-07T13:44:17Z</dcterms:modified>
</cp:coreProperties>
</file>